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67" activeTab="0"/>
  </bookViews>
  <sheets>
    <sheet name="COM" sheetId="1" r:id="rId1"/>
    <sheet name="BS " sheetId="2" r:id="rId2"/>
    <sheet name="I&amp;E " sheetId="3" r:id="rId3"/>
  </sheets>
  <definedNames>
    <definedName name="_xlnm.Print_Area" localSheetId="1">'BS '!$A$1:$H$27</definedName>
    <definedName name="_xlnm.Print_Area" localSheetId="0">'COM'!$A$1:$F$31</definedName>
    <definedName name="_xlnm.Print_Area" localSheetId="2">'I&amp;E '!$A$1:$H$22</definedName>
  </definedNames>
  <calcPr fullCalcOnLoad="1"/>
</workbook>
</file>

<file path=xl/sharedStrings.xml><?xml version="1.0" encoding="utf-8"?>
<sst xmlns="http://schemas.openxmlformats.org/spreadsheetml/2006/main" count="81" uniqueCount="60">
  <si>
    <t xml:space="preserve">Name </t>
  </si>
  <si>
    <t>Address</t>
  </si>
  <si>
    <t>Status</t>
  </si>
  <si>
    <t>Asst. Year</t>
  </si>
  <si>
    <t>Circle</t>
  </si>
  <si>
    <t>:</t>
  </si>
  <si>
    <t>Exemption Range</t>
  </si>
  <si>
    <t>Statement of Income for Income Tax purposes</t>
  </si>
  <si>
    <t>Donations received towards the trust fund</t>
  </si>
  <si>
    <t>(As per statement enclosed)</t>
  </si>
  <si>
    <t>Income Tax thereon</t>
  </si>
  <si>
    <t>LIABILITIES</t>
  </si>
  <si>
    <t>ASSETS</t>
  </si>
  <si>
    <t>Reserve Fund :</t>
  </si>
  <si>
    <t>Current Assets :</t>
  </si>
  <si>
    <t>Cash in Hand</t>
  </si>
  <si>
    <t>Cash at Bank</t>
  </si>
  <si>
    <t>EXPENDITURE</t>
  </si>
  <si>
    <t>INCOME</t>
  </si>
  <si>
    <t>To</t>
  </si>
  <si>
    <t>Donations Received</t>
  </si>
  <si>
    <t>By</t>
  </si>
  <si>
    <r>
      <t xml:space="preserve">Less : </t>
    </r>
    <r>
      <rPr>
        <sz val="12"/>
        <rFont val="Book Antiqua"/>
        <family val="1"/>
      </rPr>
      <t>Application of funds</t>
    </r>
  </si>
  <si>
    <t>Year Ended</t>
  </si>
  <si>
    <t>PAN No.</t>
  </si>
  <si>
    <t>SWARG TRUST</t>
  </si>
  <si>
    <t>No:70(118),  Thaiyappan Street, Broadway, Chennai - 600 001</t>
  </si>
  <si>
    <t>Donations Paid</t>
  </si>
  <si>
    <t>Swarg Trust</t>
  </si>
  <si>
    <t>No.70(118),Thaiyappan Street,Broadway,Chennai-600 001</t>
  </si>
  <si>
    <t xml:space="preserve">Founder &amp; Managing Trustee         </t>
  </si>
  <si>
    <t>Founder Trustee</t>
  </si>
  <si>
    <t>Public Charitable Trust</t>
  </si>
  <si>
    <t>As per Report of even date.</t>
  </si>
  <si>
    <t>For K. V. RAO &amp; ASSOCIATES</t>
  </si>
  <si>
    <t xml:space="preserve">    Chartered Accountants</t>
  </si>
  <si>
    <t>K. VENKATESWARA RAO</t>
  </si>
  <si>
    <t xml:space="preserve">           Proprietor</t>
  </si>
  <si>
    <t>Contribution by trustees</t>
  </si>
  <si>
    <t>AAHTS7863G</t>
  </si>
  <si>
    <t>Current Liabilities:</t>
  </si>
  <si>
    <t>Profit &amp;loss A/c</t>
  </si>
  <si>
    <t>85% of amount to be applied</t>
  </si>
  <si>
    <t>NIL</t>
  </si>
  <si>
    <t>P.Rajesh</t>
  </si>
  <si>
    <t>Income &amp; Expenditure Account for the period ended 31/03/2011</t>
  </si>
  <si>
    <t>31.03.2011</t>
  </si>
  <si>
    <t>2011-2012</t>
  </si>
  <si>
    <t>Donations Paid-Annai Anbalaya</t>
  </si>
  <si>
    <t>Donations Paid Towards Scholarship Programmes</t>
  </si>
  <si>
    <t>Excess of income over expenditure</t>
  </si>
  <si>
    <t>Opening Balance as on 01.04.2010</t>
  </si>
  <si>
    <t>Balance Sheet as on 31.03.2011</t>
  </si>
  <si>
    <t xml:space="preserve">Note: The Short fall of application Of Rs 20297 shall be made good in the following year </t>
  </si>
  <si>
    <r>
      <t>Add:</t>
    </r>
    <r>
      <rPr>
        <sz val="12"/>
        <rFont val="Book Antiqua"/>
        <family val="1"/>
      </rPr>
      <t xml:space="preserve"> Excess of income over expenditure</t>
    </r>
  </si>
  <si>
    <t xml:space="preserve">   Pradeep.D</t>
  </si>
  <si>
    <t xml:space="preserve">              P.Rajesh</t>
  </si>
  <si>
    <t>Place : CHENNAI</t>
  </si>
  <si>
    <t>Date : 18/07/2011</t>
  </si>
  <si>
    <t>Short Application of Funds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</si>
</sst>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  <numFmt numFmtId="166" formatCode="0_);\(0\)"/>
    <numFmt numFmtId="167" formatCode="mm/dd/yy"/>
  </numFmts>
  <fonts count="40">
    <font>
      <sz val="10"/>
      <name val="Arial"/>
      <family val="0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sz val="12"/>
      <name val="Book Antiqua"/>
      <family val="1"/>
    </font>
    <font>
      <sz val="12"/>
      <color indexed="16"/>
      <name val="Book Antiqua"/>
      <family val="1"/>
    </font>
    <font>
      <sz val="12"/>
      <color indexed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C29" sqref="C29"/>
    </sheetView>
  </sheetViews>
  <sheetFormatPr defaultColWidth="9.140625" defaultRowHeight="12.75"/>
  <cols>
    <col min="1" max="1" width="28.8515625" style="3" customWidth="1"/>
    <col min="2" max="2" width="4.28125" style="3" customWidth="1"/>
    <col min="3" max="3" width="28.00390625" style="3" customWidth="1"/>
    <col min="4" max="4" width="10.7109375" style="3" bestFit="1" customWidth="1"/>
    <col min="5" max="5" width="20.7109375" style="3" customWidth="1"/>
    <col min="6" max="16384" width="9.140625" style="3" customWidth="1"/>
  </cols>
  <sheetData>
    <row r="1" spans="1:3" ht="16.5">
      <c r="A1" s="7" t="s">
        <v>0</v>
      </c>
      <c r="B1" s="1" t="s">
        <v>5</v>
      </c>
      <c r="C1" s="3" t="s">
        <v>28</v>
      </c>
    </row>
    <row r="2" ht="15.75">
      <c r="A2" s="7"/>
    </row>
    <row r="3" spans="1:3" ht="16.5">
      <c r="A3" s="7" t="s">
        <v>1</v>
      </c>
      <c r="B3" s="1" t="s">
        <v>5</v>
      </c>
      <c r="C3" s="3" t="s">
        <v>29</v>
      </c>
    </row>
    <row r="4" ht="15.75">
      <c r="A4" s="7"/>
    </row>
    <row r="5" spans="1:3" ht="16.5">
      <c r="A5" s="7" t="s">
        <v>2</v>
      </c>
      <c r="B5" s="1" t="s">
        <v>5</v>
      </c>
      <c r="C5" s="3" t="s">
        <v>32</v>
      </c>
    </row>
    <row r="6" ht="15.75">
      <c r="A6" s="7"/>
    </row>
    <row r="7" spans="1:3" ht="16.5">
      <c r="A7" s="7" t="s">
        <v>24</v>
      </c>
      <c r="B7" s="1" t="s">
        <v>5</v>
      </c>
      <c r="C7" s="3" t="s">
        <v>39</v>
      </c>
    </row>
    <row r="8" ht="15.75">
      <c r="A8" s="7"/>
    </row>
    <row r="9" spans="1:3" ht="16.5">
      <c r="A9" s="7" t="s">
        <v>23</v>
      </c>
      <c r="B9" s="1" t="s">
        <v>5</v>
      </c>
      <c r="C9" s="3" t="s">
        <v>46</v>
      </c>
    </row>
    <row r="10" ht="15.75">
      <c r="A10" s="7"/>
    </row>
    <row r="11" spans="1:3" ht="16.5">
      <c r="A11" s="7" t="s">
        <v>3</v>
      </c>
      <c r="B11" s="1" t="s">
        <v>5</v>
      </c>
      <c r="C11" s="3" t="s">
        <v>47</v>
      </c>
    </row>
    <row r="12" ht="15.75">
      <c r="A12" s="7"/>
    </row>
    <row r="13" spans="1:3" ht="16.5">
      <c r="A13" s="7" t="s">
        <v>4</v>
      </c>
      <c r="B13" s="1" t="s">
        <v>5</v>
      </c>
      <c r="C13" s="3" t="s">
        <v>6</v>
      </c>
    </row>
    <row r="15" spans="1:4" ht="16.5">
      <c r="A15" s="2" t="s">
        <v>7</v>
      </c>
      <c r="B15" s="11"/>
      <c r="C15" s="11"/>
      <c r="D15" s="11"/>
    </row>
    <row r="17" spans="1:4" ht="15.75">
      <c r="A17" s="3" t="s">
        <v>8</v>
      </c>
      <c r="D17" s="16">
        <f>'I&amp;E '!H7</f>
        <v>485835</v>
      </c>
    </row>
    <row r="18" spans="4:5" ht="16.5">
      <c r="D18" s="16"/>
      <c r="E18" s="20">
        <f>D18+D17</f>
        <v>485835</v>
      </c>
    </row>
    <row r="20" spans="1:7" ht="15.75">
      <c r="A20" s="3" t="s">
        <v>42</v>
      </c>
      <c r="D20" s="21"/>
      <c r="E20" s="16">
        <f>E18*85/100</f>
        <v>412959.75</v>
      </c>
      <c r="G20" s="16"/>
    </row>
    <row r="21" ht="15.75">
      <c r="D21" s="16"/>
    </row>
    <row r="22" spans="1:6" ht="16.5">
      <c r="A22" s="11" t="s">
        <v>22</v>
      </c>
      <c r="D22" s="16"/>
      <c r="E22" s="16">
        <f>'I&amp;E '!C7+'I&amp;E '!C8+'I&amp;E '!C9</f>
        <v>392663</v>
      </c>
      <c r="F22" s="16"/>
    </row>
    <row r="23" spans="1:5" ht="15.75">
      <c r="A23" s="3" t="s">
        <v>9</v>
      </c>
      <c r="D23" s="16"/>
      <c r="E23" s="16"/>
    </row>
    <row r="24" spans="4:5" ht="15.75">
      <c r="D24" s="16"/>
      <c r="E24" s="16"/>
    </row>
    <row r="25" spans="3:5" ht="17.25" thickBot="1">
      <c r="C25" s="11" t="s">
        <v>59</v>
      </c>
      <c r="D25" s="16"/>
      <c r="E25" s="22">
        <f>E20-E22</f>
        <v>20296.75</v>
      </c>
    </row>
    <row r="26" spans="4:5" ht="16.5" thickTop="1">
      <c r="D26" s="16"/>
      <c r="E26" s="16"/>
    </row>
    <row r="27" spans="3:5" ht="17.25" thickBot="1">
      <c r="C27" s="11" t="s">
        <v>10</v>
      </c>
      <c r="E27" s="23" t="s">
        <v>43</v>
      </c>
    </row>
    <row r="28" ht="16.5" thickTop="1"/>
    <row r="29" ht="15.75">
      <c r="A29" s="3" t="s">
        <v>53</v>
      </c>
    </row>
  </sheetData>
  <sheetProtection/>
  <printOptions/>
  <pageMargins left="0.76" right="0.75" top="1.17" bottom="1" header="0.67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5.421875" style="3" customWidth="1"/>
    <col min="2" max="2" width="11.7109375" style="3" customWidth="1"/>
    <col min="3" max="3" width="13.421875" style="3" customWidth="1"/>
    <col min="4" max="4" width="13.140625" style="3" customWidth="1"/>
    <col min="5" max="5" width="34.7109375" style="3" customWidth="1"/>
    <col min="6" max="6" width="11.140625" style="3" customWidth="1"/>
    <col min="7" max="7" width="10.7109375" style="3" bestFit="1" customWidth="1"/>
    <col min="8" max="8" width="13.57421875" style="3" customWidth="1"/>
    <col min="9" max="9" width="9.57421875" style="3" bestFit="1" customWidth="1"/>
    <col min="10" max="16384" width="9.140625" style="3" customWidth="1"/>
  </cols>
  <sheetData>
    <row r="1" spans="1:8" ht="16.5">
      <c r="A1" s="24" t="s">
        <v>25</v>
      </c>
      <c r="B1" s="24"/>
      <c r="C1" s="24"/>
      <c r="D1" s="24"/>
      <c r="E1" s="24"/>
      <c r="F1" s="24"/>
      <c r="G1" s="24"/>
      <c r="H1" s="24"/>
    </row>
    <row r="2" spans="1:8" ht="16.5">
      <c r="A2" s="24" t="s">
        <v>26</v>
      </c>
      <c r="B2" s="24"/>
      <c r="C2" s="24"/>
      <c r="D2" s="24"/>
      <c r="E2" s="24"/>
      <c r="F2" s="24"/>
      <c r="G2" s="24"/>
      <c r="H2" s="24"/>
    </row>
    <row r="3" spans="1:7" ht="16.5">
      <c r="A3" s="24" t="s">
        <v>52</v>
      </c>
      <c r="B3" s="24"/>
      <c r="C3" s="24"/>
      <c r="D3" s="24"/>
      <c r="E3" s="24"/>
      <c r="F3" s="24"/>
      <c r="G3" s="24"/>
    </row>
    <row r="5" spans="1:7" ht="16.5">
      <c r="A5" s="24" t="s">
        <v>11</v>
      </c>
      <c r="B5" s="24"/>
      <c r="C5" s="24"/>
      <c r="D5" s="1"/>
      <c r="E5" s="24" t="s">
        <v>12</v>
      </c>
      <c r="F5" s="24"/>
      <c r="G5" s="24"/>
    </row>
    <row r="7" spans="1:7" ht="16.5">
      <c r="A7" s="2" t="s">
        <v>13</v>
      </c>
      <c r="E7" s="2" t="s">
        <v>14</v>
      </c>
      <c r="G7" s="4"/>
    </row>
    <row r="8" spans="1:6" ht="15.75">
      <c r="A8" s="3" t="s">
        <v>38</v>
      </c>
      <c r="C8" s="15">
        <v>25000</v>
      </c>
      <c r="E8" s="3" t="s">
        <v>15</v>
      </c>
      <c r="F8" s="15">
        <v>432</v>
      </c>
    </row>
    <row r="9" spans="1:9" ht="16.5">
      <c r="A9" s="11"/>
      <c r="B9" s="4"/>
      <c r="C9" s="15"/>
      <c r="D9" s="4"/>
      <c r="E9" s="3" t="s">
        <v>16</v>
      </c>
      <c r="F9" s="5">
        <f>128329</f>
        <v>128329</v>
      </c>
      <c r="G9" s="4">
        <f>F9+F8</f>
        <v>128761</v>
      </c>
      <c r="I9" s="4"/>
    </row>
    <row r="10" spans="1:9" ht="16.5">
      <c r="A10" s="11"/>
      <c r="B10" s="4"/>
      <c r="C10" s="15"/>
      <c r="D10" s="4"/>
      <c r="F10" s="6"/>
      <c r="G10" s="4"/>
      <c r="I10" s="4"/>
    </row>
    <row r="11" spans="1:7" ht="16.5">
      <c r="A11" s="2" t="s">
        <v>40</v>
      </c>
      <c r="F11" s="4"/>
      <c r="G11" s="4"/>
    </row>
    <row r="12" spans="1:2" ht="16.5">
      <c r="A12" s="11" t="s">
        <v>41</v>
      </c>
      <c r="B12" s="11"/>
    </row>
    <row r="13" spans="1:2" ht="15.75">
      <c r="A13" s="3" t="s">
        <v>51</v>
      </c>
      <c r="B13" s="4">
        <v>10589</v>
      </c>
    </row>
    <row r="14" spans="1:3" ht="16.5">
      <c r="A14" s="11" t="s">
        <v>54</v>
      </c>
      <c r="B14" s="5">
        <f>'I&amp;E '!C10</f>
        <v>93172</v>
      </c>
      <c r="C14" s="4">
        <f>B13+B14</f>
        <v>103761</v>
      </c>
    </row>
    <row r="15" spans="2:7" ht="16.5">
      <c r="B15" s="11"/>
      <c r="G15" s="4"/>
    </row>
    <row r="16" spans="2:10" ht="17.25" thickBot="1">
      <c r="B16" s="11"/>
      <c r="C16" s="12">
        <f>SUM(C7:C14)</f>
        <v>128761</v>
      </c>
      <c r="G16" s="12">
        <f>SUM(G9:G11)</f>
        <v>128761</v>
      </c>
      <c r="H16" s="4"/>
      <c r="I16" s="4"/>
      <c r="J16" s="4"/>
    </row>
    <row r="17" spans="2:7" ht="17.25" thickTop="1">
      <c r="B17" s="11"/>
      <c r="C17" s="18"/>
      <c r="G17" s="4"/>
    </row>
    <row r="18" spans="2:6" ht="16.5">
      <c r="B18" s="11"/>
      <c r="C18" s="18"/>
      <c r="F18" s="11" t="s">
        <v>33</v>
      </c>
    </row>
    <row r="19" spans="2:6" ht="16.5">
      <c r="B19" s="11"/>
      <c r="C19" s="18"/>
      <c r="F19" s="11" t="s">
        <v>34</v>
      </c>
    </row>
    <row r="20" spans="2:6" ht="16.5">
      <c r="B20" s="11"/>
      <c r="C20" s="18"/>
      <c r="F20" s="11" t="s">
        <v>35</v>
      </c>
    </row>
    <row r="21" spans="2:6" ht="16.5">
      <c r="B21" s="11"/>
      <c r="C21" s="18"/>
      <c r="F21" s="11"/>
    </row>
    <row r="22" spans="1:6" ht="16.5">
      <c r="A22" s="13" t="s">
        <v>56</v>
      </c>
      <c r="B22" s="11"/>
      <c r="C22" s="14" t="s">
        <v>55</v>
      </c>
      <c r="F22" s="11"/>
    </row>
    <row r="23" spans="1:6" ht="16.5">
      <c r="A23" s="14" t="s">
        <v>30</v>
      </c>
      <c r="C23" s="11" t="s">
        <v>31</v>
      </c>
      <c r="F23" s="11"/>
    </row>
    <row r="24" spans="1:6" ht="16.5">
      <c r="A24" s="14"/>
      <c r="C24" s="11"/>
      <c r="F24" s="11"/>
    </row>
    <row r="25" spans="1:6" ht="16.5">
      <c r="A25" s="11" t="s">
        <v>57</v>
      </c>
      <c r="D25" s="11"/>
      <c r="F25" s="11" t="s">
        <v>36</v>
      </c>
    </row>
    <row r="26" spans="1:6" ht="16.5">
      <c r="A26" s="11" t="s">
        <v>58</v>
      </c>
      <c r="D26" s="11"/>
      <c r="F26" s="11" t="s">
        <v>37</v>
      </c>
    </row>
    <row r="27" spans="1:7" s="11" customFormat="1" ht="16.5">
      <c r="A27" s="3"/>
      <c r="B27" s="3"/>
      <c r="C27" s="3"/>
      <c r="E27" s="3"/>
      <c r="F27" s="3"/>
      <c r="G27" s="3"/>
    </row>
    <row r="28" spans="1:5" ht="16.5">
      <c r="A28" s="11"/>
      <c r="C28" s="11"/>
      <c r="D28" s="11"/>
      <c r="E28" s="11"/>
    </row>
    <row r="29" ht="15.75">
      <c r="D29" s="4">
        <f>C16-G16</f>
        <v>0</v>
      </c>
    </row>
    <row r="31" ht="16.5">
      <c r="E31" s="11"/>
    </row>
    <row r="32" ht="16.5">
      <c r="E32" s="11"/>
    </row>
  </sheetData>
  <sheetProtection/>
  <mergeCells count="5">
    <mergeCell ref="A5:C5"/>
    <mergeCell ref="E5:G5"/>
    <mergeCell ref="A3:G3"/>
    <mergeCell ref="A1:H1"/>
    <mergeCell ref="A2:H2"/>
  </mergeCells>
  <printOptions/>
  <pageMargins left="0.37" right="0.27" top="0.17" bottom="0.18" header="0.17" footer="0.36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5" sqref="A5:C5"/>
    </sheetView>
  </sheetViews>
  <sheetFormatPr defaultColWidth="9.140625" defaultRowHeight="12.75"/>
  <cols>
    <col min="1" max="1" width="5.57421875" style="3" customWidth="1"/>
    <col min="2" max="2" width="51.8515625" style="3" customWidth="1"/>
    <col min="3" max="3" width="17.140625" style="3" customWidth="1"/>
    <col min="4" max="4" width="11.7109375" style="3" customWidth="1"/>
    <col min="5" max="5" width="7.140625" style="3" hidden="1" customWidth="1"/>
    <col min="6" max="6" width="10.7109375" style="3" customWidth="1"/>
    <col min="7" max="7" width="39.7109375" style="3" customWidth="1"/>
    <col min="8" max="8" width="10.7109375" style="3" bestFit="1" customWidth="1"/>
    <col min="9" max="9" width="9.421875" style="3" customWidth="1"/>
    <col min="10" max="10" width="10.7109375" style="3" bestFit="1" customWidth="1"/>
    <col min="11" max="16384" width="9.140625" style="3" customWidth="1"/>
  </cols>
  <sheetData>
    <row r="1" spans="1:17" ht="16.5">
      <c r="A1" s="24" t="s">
        <v>25</v>
      </c>
      <c r="B1" s="24"/>
      <c r="C1" s="24"/>
      <c r="D1" s="24"/>
      <c r="E1" s="24"/>
      <c r="F1" s="24"/>
      <c r="G1" s="24"/>
      <c r="H1" s="24"/>
      <c r="Q1" s="9"/>
    </row>
    <row r="2" spans="1:8" ht="16.5">
      <c r="A2" s="24" t="s">
        <v>26</v>
      </c>
      <c r="B2" s="24"/>
      <c r="C2" s="24"/>
      <c r="D2" s="24"/>
      <c r="E2" s="24"/>
      <c r="F2" s="24"/>
      <c r="G2" s="24"/>
      <c r="H2" s="24"/>
    </row>
    <row r="3" spans="1:8" ht="16.5">
      <c r="A3" s="24" t="s">
        <v>45</v>
      </c>
      <c r="B3" s="24"/>
      <c r="C3" s="24"/>
      <c r="D3" s="24"/>
      <c r="E3" s="24"/>
      <c r="F3" s="24"/>
      <c r="G3" s="24"/>
      <c r="H3" s="24"/>
    </row>
    <row r="5" spans="1:8" ht="16.5">
      <c r="A5" s="24" t="s">
        <v>17</v>
      </c>
      <c r="B5" s="24"/>
      <c r="C5" s="24"/>
      <c r="D5" s="1"/>
      <c r="E5" s="1"/>
      <c r="F5" s="24" t="s">
        <v>18</v>
      </c>
      <c r="G5" s="24"/>
      <c r="H5" s="24"/>
    </row>
    <row r="7" spans="1:19" ht="15.75">
      <c r="A7" s="7" t="s">
        <v>19</v>
      </c>
      <c r="B7" s="3" t="s">
        <v>27</v>
      </c>
      <c r="C7" s="17">
        <f>76260</f>
        <v>76260</v>
      </c>
      <c r="D7" s="4"/>
      <c r="E7" s="4"/>
      <c r="F7" s="7" t="s">
        <v>21</v>
      </c>
      <c r="G7" s="3" t="s">
        <v>20</v>
      </c>
      <c r="H7" s="17">
        <f>390835+95000</f>
        <v>485835</v>
      </c>
      <c r="J7" s="4"/>
      <c r="S7" s="10"/>
    </row>
    <row r="8" spans="1:10" ht="15.75">
      <c r="A8" s="7" t="s">
        <v>19</v>
      </c>
      <c r="B8" s="3" t="s">
        <v>48</v>
      </c>
      <c r="C8" s="17">
        <f>128742</f>
        <v>128742</v>
      </c>
      <c r="D8" s="4"/>
      <c r="E8" s="4"/>
      <c r="F8" s="7"/>
      <c r="H8" s="17"/>
      <c r="J8" s="4"/>
    </row>
    <row r="9" spans="1:10" ht="15.75">
      <c r="A9" s="7" t="s">
        <v>19</v>
      </c>
      <c r="B9" s="3" t="s">
        <v>49</v>
      </c>
      <c r="C9" s="17">
        <v>187661</v>
      </c>
      <c r="D9" s="4"/>
      <c r="E9" s="4"/>
      <c r="F9" s="7"/>
      <c r="H9" s="17"/>
      <c r="J9" s="4"/>
    </row>
    <row r="10" spans="1:4" ht="15.75">
      <c r="A10" s="7" t="s">
        <v>19</v>
      </c>
      <c r="B10" s="3" t="s">
        <v>50</v>
      </c>
      <c r="C10" s="4">
        <f>H12-SUM(C7:C9)</f>
        <v>93172</v>
      </c>
      <c r="D10" s="4"/>
    </row>
    <row r="11" spans="3:4" ht="15.75">
      <c r="C11" s="4"/>
      <c r="D11" s="4"/>
    </row>
    <row r="12" spans="1:8" ht="17.25" thickBot="1">
      <c r="A12" s="8"/>
      <c r="B12" s="4"/>
      <c r="C12" s="12">
        <f>SUM(C7:C9)</f>
        <v>392663</v>
      </c>
      <c r="D12" s="6"/>
      <c r="H12" s="12">
        <f>SUM(H7:H9)</f>
        <v>485835</v>
      </c>
    </row>
    <row r="13" spans="1:8" ht="17.25" thickTop="1">
      <c r="A13" s="8"/>
      <c r="B13" s="4"/>
      <c r="C13" s="18"/>
      <c r="D13" s="6"/>
      <c r="H13" s="18"/>
    </row>
    <row r="14" spans="2:7" ht="16.5">
      <c r="B14" s="11"/>
      <c r="C14" s="18"/>
      <c r="G14" s="11" t="s">
        <v>33</v>
      </c>
    </row>
    <row r="15" spans="2:7" ht="16.5">
      <c r="B15" s="11"/>
      <c r="C15" s="18"/>
      <c r="G15" s="11" t="s">
        <v>34</v>
      </c>
    </row>
    <row r="16" spans="3:7" ht="16.5">
      <c r="C16" s="18"/>
      <c r="G16" s="11" t="s">
        <v>35</v>
      </c>
    </row>
    <row r="17" spans="2:7" ht="16.5">
      <c r="B17" s="11"/>
      <c r="C17" s="18"/>
      <c r="G17" s="11"/>
    </row>
    <row r="18" spans="2:7" ht="16.5">
      <c r="B18" s="13" t="s">
        <v>44</v>
      </c>
      <c r="C18" s="14" t="s">
        <v>55</v>
      </c>
      <c r="G18" s="11"/>
    </row>
    <row r="19" spans="1:7" ht="16.5">
      <c r="A19" s="14" t="s">
        <v>30</v>
      </c>
      <c r="C19" s="11" t="s">
        <v>31</v>
      </c>
      <c r="G19" s="11"/>
    </row>
    <row r="20" spans="1:7" ht="16.5">
      <c r="A20" s="14"/>
      <c r="C20" s="11"/>
      <c r="G20" s="11"/>
    </row>
    <row r="21" spans="1:7" ht="16.5">
      <c r="A21" s="11" t="s">
        <v>57</v>
      </c>
      <c r="D21" s="11"/>
      <c r="G21" s="11" t="s">
        <v>36</v>
      </c>
    </row>
    <row r="22" spans="1:7" ht="16.5">
      <c r="A22" s="11" t="s">
        <v>58</v>
      </c>
      <c r="B22" s="19"/>
      <c r="D22" s="11"/>
      <c r="G22" s="11" t="s">
        <v>37</v>
      </c>
    </row>
  </sheetData>
  <sheetProtection/>
  <mergeCells count="5">
    <mergeCell ref="A5:C5"/>
    <mergeCell ref="F5:H5"/>
    <mergeCell ref="A1:H1"/>
    <mergeCell ref="A2:H2"/>
    <mergeCell ref="A3:H3"/>
  </mergeCells>
  <printOptions/>
  <pageMargins left="0.19" right="0.3" top="0.28" bottom="0.5" header="0.2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</dc:creator>
  <cp:keywords/>
  <dc:description/>
  <cp:lastModifiedBy>Administrator</cp:lastModifiedBy>
  <cp:lastPrinted>2011-07-28T16:18:27Z</cp:lastPrinted>
  <dcterms:created xsi:type="dcterms:W3CDTF">2006-07-04T11:07:08Z</dcterms:created>
  <dcterms:modified xsi:type="dcterms:W3CDTF">2011-07-30T04:47:15Z</dcterms:modified>
  <cp:category/>
  <cp:version/>
  <cp:contentType/>
  <cp:contentStatus/>
</cp:coreProperties>
</file>